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5786359ba5a2c7/Convocation/"/>
    </mc:Choice>
  </mc:AlternateContent>
  <xr:revisionPtr revIDLastSave="67" documentId="8_{BFE06022-9D99-4197-9C8F-C681D2F50C1D}" xr6:coauthVersionLast="47" xr6:coauthVersionMax="47" xr10:uidLastSave="{0815F3EF-1C08-4503-8E65-834380233444}"/>
  <bookViews>
    <workbookView xWindow="-165" yWindow="2970" windowWidth="21720" windowHeight="15435" xr2:uid="{7750D026-497A-42E2-8AC6-D6340C8E2583}"/>
  </bookViews>
  <sheets>
    <sheet name="Sheet1" sheetId="1" r:id="rId1"/>
  </sheets>
  <calcPr calcId="191029" iterate="1" iterateCount="50" iterateDelta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19" i="1"/>
  <c r="E8" i="1"/>
  <c r="C33" i="1"/>
  <c r="B33" i="1"/>
  <c r="E12" i="1"/>
  <c r="E14" i="1"/>
  <c r="E33" i="1"/>
  <c r="E35" i="1"/>
  <c r="D12" i="1"/>
  <c r="D14" i="1"/>
  <c r="D33" i="1"/>
  <c r="D35" i="1"/>
  <c r="B12" i="1"/>
  <c r="B14" i="1"/>
  <c r="B35" i="1"/>
  <c r="C12" i="1"/>
  <c r="C14" i="1"/>
  <c r="C35" i="1"/>
</calcChain>
</file>

<file path=xl/sharedStrings.xml><?xml version="1.0" encoding="utf-8"?>
<sst xmlns="http://schemas.openxmlformats.org/spreadsheetml/2006/main" count="31" uniqueCount="31">
  <si>
    <t xml:space="preserve">Income </t>
  </si>
  <si>
    <t>Disciples Mission Fund</t>
  </si>
  <si>
    <t>DMF  Mission Imperative</t>
  </si>
  <si>
    <t xml:space="preserve">Total </t>
  </si>
  <si>
    <t>Expenses</t>
  </si>
  <si>
    <t>Ethnic Ministries</t>
  </si>
  <si>
    <t>Women Ministries</t>
  </si>
  <si>
    <t>Youth and Young Adult Ministries</t>
  </si>
  <si>
    <t>NAPAD Convocation</t>
  </si>
  <si>
    <t>Board of Director meeting</t>
  </si>
  <si>
    <t>Ministry Team</t>
  </si>
  <si>
    <t>Office Supplies and Postage &amp; Conference Calls</t>
  </si>
  <si>
    <t>General Assembly</t>
  </si>
  <si>
    <t>Year Book</t>
  </si>
  <si>
    <t>Worker's Compensation &amp; General Liab Insurance</t>
  </si>
  <si>
    <t xml:space="preserve">Rent &amp; Phone &amp; Internet   </t>
  </si>
  <si>
    <t>Income over Expenses (Expenses over Income)</t>
  </si>
  <si>
    <t>Registrations (Convocation)</t>
  </si>
  <si>
    <t>Salaries &amp; Benefits EP</t>
  </si>
  <si>
    <t>Salaries &amp; Benefits ADM</t>
  </si>
  <si>
    <t xml:space="preserve">Interest Income </t>
    <phoneticPr fontId="5" type="noConversion"/>
  </si>
  <si>
    <t>Grants</t>
    <phoneticPr fontId="5" type="noConversion"/>
  </si>
  <si>
    <t>Contributions</t>
    <phoneticPr fontId="5" type="noConversion"/>
  </si>
  <si>
    <t>Program</t>
    <phoneticPr fontId="5" type="noConversion"/>
  </si>
  <si>
    <t>Total</t>
    <phoneticPr fontId="5" type="noConversion"/>
  </si>
  <si>
    <t>Ministrial Travel</t>
    <phoneticPr fontId="5" type="noConversion"/>
  </si>
  <si>
    <t>Budget 2020</t>
    <phoneticPr fontId="5" type="noConversion"/>
  </si>
  <si>
    <t>Budget 2021</t>
    <phoneticPr fontId="5" type="noConversion"/>
  </si>
  <si>
    <t>Operating 2020</t>
    <phoneticPr fontId="5" type="noConversion"/>
  </si>
  <si>
    <t>Operating 2021</t>
    <phoneticPr fontId="5" type="noConversion"/>
  </si>
  <si>
    <t>Statement of Financial Activity 2020, 2021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</si>
</sst>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0" fontId="3" fillId="0" borderId="0" xfId="0" applyFont="1"/>
    <xf numFmtId="39" fontId="2" fillId="0" borderId="0" xfId="0" applyNumberFormat="1" applyFont="1"/>
    <xf numFmtId="4" fontId="2" fillId="0" borderId="4" xfId="0" applyNumberFormat="1" applyFont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40" fontId="2" fillId="0" borderId="0" xfId="0" applyNumberFormat="1" applyFont="1"/>
    <xf numFmtId="40" fontId="0" fillId="0" borderId="0" xfId="0" applyNumberFormat="1"/>
    <xf numFmtId="40" fontId="2" fillId="0" borderId="0" xfId="0" applyNumberFormat="1" applyFont="1" applyFill="1"/>
    <xf numFmtId="40" fontId="2" fillId="0" borderId="1" xfId="0" applyNumberFormat="1" applyFont="1" applyBorder="1"/>
    <xf numFmtId="40" fontId="2" fillId="0" borderId="2" xfId="0" applyNumberFormat="1" applyFont="1" applyBorder="1"/>
    <xf numFmtId="40" fontId="2" fillId="0" borderId="3" xfId="0" applyNumberFormat="1" applyFont="1" applyBorder="1"/>
    <xf numFmtId="40" fontId="3" fillId="0" borderId="0" xfId="0" applyNumberFormat="1" applyFont="1"/>
    <xf numFmtId="40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EB42-F6C7-4298-A484-AD910B294951}">
  <sheetPr>
    <pageSetUpPr fitToPage="1"/>
  </sheetPr>
  <dimension ref="A1:E36"/>
  <sheetViews>
    <sheetView tabSelected="1" topLeftCell="A6" workbookViewId="0">
      <selection activeCell="A2" sqref="A2"/>
    </sheetView>
  </sheetViews>
  <sheetFormatPr defaultRowHeight="16.5" x14ac:dyDescent="0.3"/>
  <cols>
    <col min="1" max="1" width="42" customWidth="1"/>
    <col min="2" max="2" width="15.125" customWidth="1"/>
    <col min="3" max="3" width="15.25" customWidth="1"/>
    <col min="4" max="4" width="14.75" customWidth="1"/>
    <col min="5" max="5" width="15.25" customWidth="1"/>
  </cols>
  <sheetData>
    <row r="1" spans="1:5" ht="20.25" x14ac:dyDescent="0.35">
      <c r="A1" s="11" t="s">
        <v>30</v>
      </c>
      <c r="B1" s="11"/>
      <c r="C1" s="11"/>
      <c r="D1" s="11"/>
      <c r="E1" s="11"/>
    </row>
    <row r="4" spans="1:5" ht="17.25" thickBot="1" x14ac:dyDescent="0.35">
      <c r="B4" s="9" t="s">
        <v>27</v>
      </c>
      <c r="C4" s="9" t="s">
        <v>29</v>
      </c>
      <c r="D4" s="9" t="s">
        <v>26</v>
      </c>
      <c r="E4" s="9" t="s">
        <v>28</v>
      </c>
    </row>
    <row r="5" spans="1:5" ht="17.25" thickTop="1" x14ac:dyDescent="0.3">
      <c r="A5" s="1" t="s">
        <v>0</v>
      </c>
      <c r="B5" s="1"/>
      <c r="C5" s="2"/>
    </row>
    <row r="6" spans="1:5" x14ac:dyDescent="0.3">
      <c r="A6" s="3" t="s">
        <v>1</v>
      </c>
      <c r="B6" s="12">
        <v>136000</v>
      </c>
      <c r="C6" s="2">
        <v>143794</v>
      </c>
      <c r="D6" s="12">
        <v>146000</v>
      </c>
      <c r="E6" s="12">
        <v>123704.45</v>
      </c>
    </row>
    <row r="7" spans="1:5" x14ac:dyDescent="0.3">
      <c r="A7" s="3" t="s">
        <v>2</v>
      </c>
      <c r="B7" s="12">
        <v>30000</v>
      </c>
      <c r="C7" s="2">
        <v>40258</v>
      </c>
      <c r="D7" s="12">
        <v>38000</v>
      </c>
      <c r="E7" s="12">
        <v>37054.82</v>
      </c>
    </row>
    <row r="8" spans="1:5" x14ac:dyDescent="0.3">
      <c r="A8" s="3" t="s">
        <v>20</v>
      </c>
      <c r="B8" s="12">
        <v>14000</v>
      </c>
      <c r="C8" s="2">
        <v>12556</v>
      </c>
      <c r="D8" s="12">
        <v>14000</v>
      </c>
      <c r="E8" s="12">
        <f>17471.57+1000</f>
        <v>18471.57</v>
      </c>
    </row>
    <row r="9" spans="1:5" x14ac:dyDescent="0.3">
      <c r="A9" s="3" t="s">
        <v>21</v>
      </c>
      <c r="B9" s="12">
        <v>6000</v>
      </c>
      <c r="C9" s="2">
        <v>0</v>
      </c>
      <c r="D9" s="12">
        <v>6000</v>
      </c>
      <c r="E9" s="12">
        <v>6500</v>
      </c>
    </row>
    <row r="10" spans="1:5" x14ac:dyDescent="0.3">
      <c r="A10" s="3" t="s">
        <v>22</v>
      </c>
      <c r="B10" s="12">
        <v>30000</v>
      </c>
      <c r="C10" s="2">
        <v>11367</v>
      </c>
      <c r="D10" s="12">
        <v>12000</v>
      </c>
      <c r="E10" s="12">
        <v>15626</v>
      </c>
    </row>
    <row r="11" spans="1:5" x14ac:dyDescent="0.3">
      <c r="A11" s="3" t="s">
        <v>17</v>
      </c>
      <c r="B11" s="12">
        <v>0</v>
      </c>
      <c r="C11" s="2">
        <v>0</v>
      </c>
      <c r="D11" s="12">
        <v>0</v>
      </c>
      <c r="E11" s="12">
        <v>0</v>
      </c>
    </row>
    <row r="12" spans="1:5" x14ac:dyDescent="0.3">
      <c r="A12" s="3"/>
      <c r="B12" s="16">
        <f>SUM(B6:B11)</f>
        <v>216000</v>
      </c>
      <c r="C12" s="4">
        <f>SUM(C6:C11)</f>
        <v>207975</v>
      </c>
      <c r="D12" s="16">
        <f>SUM(D6:D11)</f>
        <v>216000</v>
      </c>
      <c r="E12" s="16">
        <f>SUM(E6:E11)</f>
        <v>201356.84</v>
      </c>
    </row>
    <row r="13" spans="1:5" x14ac:dyDescent="0.3">
      <c r="A13" s="3" t="s">
        <v>3</v>
      </c>
      <c r="B13" s="12"/>
      <c r="C13" s="2"/>
      <c r="D13" s="13"/>
      <c r="E13" s="13"/>
    </row>
    <row r="14" spans="1:5" x14ac:dyDescent="0.3">
      <c r="A14" s="3"/>
      <c r="B14" s="17">
        <f>SUM(B12:B13)</f>
        <v>216000</v>
      </c>
      <c r="C14" s="5">
        <f>SUM(C12:C13)</f>
        <v>207975</v>
      </c>
      <c r="D14" s="17">
        <f>SUM(D12:D13)</f>
        <v>216000</v>
      </c>
      <c r="E14" s="17">
        <f>SUM(E12:E13)</f>
        <v>201356.84</v>
      </c>
    </row>
    <row r="15" spans="1:5" x14ac:dyDescent="0.3">
      <c r="A15" s="7"/>
      <c r="B15" s="19"/>
      <c r="C15" s="6"/>
      <c r="D15" s="13"/>
      <c r="E15" s="13"/>
    </row>
    <row r="16" spans="1:5" x14ac:dyDescent="0.3">
      <c r="A16" s="1" t="s">
        <v>4</v>
      </c>
      <c r="B16" s="18"/>
      <c r="C16" s="2"/>
      <c r="D16" s="13"/>
      <c r="E16" s="13"/>
    </row>
    <row r="17" spans="1:5" x14ac:dyDescent="0.3">
      <c r="A17" s="3" t="s">
        <v>18</v>
      </c>
      <c r="B17" s="12">
        <v>100086</v>
      </c>
      <c r="C17" s="12">
        <v>105854</v>
      </c>
      <c r="D17" s="12">
        <v>98796.43</v>
      </c>
      <c r="E17" s="12">
        <v>98896.320000000007</v>
      </c>
    </row>
    <row r="18" spans="1:5" x14ac:dyDescent="0.3">
      <c r="A18" s="3" t="s">
        <v>19</v>
      </c>
      <c r="B18" s="12">
        <v>13680</v>
      </c>
      <c r="C18" s="12">
        <v>13680</v>
      </c>
      <c r="D18" s="12">
        <v>14000</v>
      </c>
      <c r="E18" s="12">
        <v>13680</v>
      </c>
    </row>
    <row r="19" spans="1:5" x14ac:dyDescent="0.3">
      <c r="A19" s="3" t="s">
        <v>25</v>
      </c>
      <c r="B19" s="12">
        <v>19000</v>
      </c>
      <c r="C19" s="12">
        <v>7333</v>
      </c>
      <c r="D19" s="12">
        <f>19000</f>
        <v>19000</v>
      </c>
      <c r="E19" s="12">
        <v>8239</v>
      </c>
    </row>
    <row r="20" spans="1:5" x14ac:dyDescent="0.3">
      <c r="A20" s="3" t="s">
        <v>5</v>
      </c>
      <c r="B20" s="12">
        <v>12000</v>
      </c>
      <c r="C20" s="12">
        <v>8400</v>
      </c>
      <c r="D20" s="12">
        <v>12000</v>
      </c>
      <c r="E20" s="12">
        <v>8400</v>
      </c>
    </row>
    <row r="21" spans="1:5" x14ac:dyDescent="0.3">
      <c r="A21" s="3" t="s">
        <v>6</v>
      </c>
      <c r="B21" s="12">
        <v>6000</v>
      </c>
      <c r="C21" s="12">
        <v>3000</v>
      </c>
      <c r="D21" s="12">
        <v>5000</v>
      </c>
      <c r="E21" s="12">
        <v>835.38</v>
      </c>
    </row>
    <row r="22" spans="1:5" x14ac:dyDescent="0.3">
      <c r="A22" s="3" t="s">
        <v>7</v>
      </c>
      <c r="B22" s="12">
        <v>6000</v>
      </c>
      <c r="C22" s="12">
        <v>4127</v>
      </c>
      <c r="D22" s="12">
        <v>5000</v>
      </c>
      <c r="E22" s="12">
        <v>780.84</v>
      </c>
    </row>
    <row r="23" spans="1:5" x14ac:dyDescent="0.3">
      <c r="A23" s="3" t="s">
        <v>8</v>
      </c>
      <c r="B23" s="12">
        <v>0</v>
      </c>
      <c r="C23" s="13">
        <v>0</v>
      </c>
      <c r="D23" s="12">
        <v>10000</v>
      </c>
      <c r="E23" s="14">
        <v>10000</v>
      </c>
    </row>
    <row r="24" spans="1:5" x14ac:dyDescent="0.3">
      <c r="A24" s="3" t="s">
        <v>23</v>
      </c>
      <c r="B24" s="12">
        <v>28000</v>
      </c>
      <c r="C24" s="14">
        <v>17794</v>
      </c>
      <c r="D24" s="12">
        <v>23000</v>
      </c>
      <c r="E24" s="12">
        <v>20902.310000000001</v>
      </c>
    </row>
    <row r="25" spans="1:5" x14ac:dyDescent="0.3">
      <c r="A25" s="3" t="s">
        <v>9</v>
      </c>
      <c r="B25" s="12">
        <v>7500</v>
      </c>
      <c r="C25" s="12">
        <v>0</v>
      </c>
      <c r="D25" s="12">
        <f>7500</f>
        <v>7500</v>
      </c>
      <c r="E25" s="12">
        <v>0</v>
      </c>
    </row>
    <row r="26" spans="1:5" x14ac:dyDescent="0.3">
      <c r="A26" s="3" t="s">
        <v>10</v>
      </c>
      <c r="B26" s="12">
        <v>3000</v>
      </c>
      <c r="C26" s="12">
        <v>112</v>
      </c>
      <c r="D26" s="12">
        <f>1000</f>
        <v>1000</v>
      </c>
      <c r="E26" s="12">
        <v>302</v>
      </c>
    </row>
    <row r="27" spans="1:5" x14ac:dyDescent="0.3">
      <c r="A27" s="3" t="s">
        <v>11</v>
      </c>
      <c r="B27" s="12">
        <v>6500</v>
      </c>
      <c r="C27" s="12">
        <v>3789</v>
      </c>
      <c r="D27" s="12">
        <v>6500</v>
      </c>
      <c r="E27" s="12">
        <v>3640</v>
      </c>
    </row>
    <row r="28" spans="1:5" x14ac:dyDescent="0.3">
      <c r="A28" s="3" t="s">
        <v>12</v>
      </c>
      <c r="B28" s="12">
        <v>0</v>
      </c>
      <c r="C28" s="12">
        <v>0</v>
      </c>
      <c r="D28" s="12">
        <v>0</v>
      </c>
      <c r="E28" s="12">
        <v>0</v>
      </c>
    </row>
    <row r="29" spans="1:5" x14ac:dyDescent="0.3">
      <c r="A29" s="3" t="s">
        <v>13</v>
      </c>
      <c r="B29" s="12">
        <v>1500</v>
      </c>
      <c r="C29" s="12">
        <v>1205</v>
      </c>
      <c r="D29" s="12">
        <v>1500</v>
      </c>
      <c r="E29" s="14">
        <v>1174</v>
      </c>
    </row>
    <row r="30" spans="1:5" x14ac:dyDescent="0.3">
      <c r="A30" s="3" t="s">
        <v>14</v>
      </c>
      <c r="B30" s="12">
        <v>1000</v>
      </c>
      <c r="C30" s="12">
        <v>1056</v>
      </c>
      <c r="D30" s="12">
        <v>1000</v>
      </c>
      <c r="E30" s="14">
        <v>851</v>
      </c>
    </row>
    <row r="31" spans="1:5" x14ac:dyDescent="0.3">
      <c r="A31" s="3" t="s">
        <v>15</v>
      </c>
      <c r="B31" s="12">
        <v>11500</v>
      </c>
      <c r="C31" s="12">
        <v>11054</v>
      </c>
      <c r="D31" s="12">
        <v>11500</v>
      </c>
      <c r="E31" s="14">
        <v>11065</v>
      </c>
    </row>
    <row r="32" spans="1:5" x14ac:dyDescent="0.3">
      <c r="A32" s="3"/>
      <c r="B32" s="12"/>
      <c r="C32" s="13"/>
      <c r="D32" s="13"/>
      <c r="E32" s="13"/>
    </row>
    <row r="33" spans="1:5" x14ac:dyDescent="0.3">
      <c r="A33" s="7" t="s">
        <v>24</v>
      </c>
      <c r="B33" s="15">
        <f>SUM(B17:B31)</f>
        <v>215766</v>
      </c>
      <c r="C33" s="15">
        <f>SUM(C17:C31)</f>
        <v>177404</v>
      </c>
      <c r="D33" s="15">
        <f>SUM(D16:D31)</f>
        <v>215796.43</v>
      </c>
      <c r="E33" s="15">
        <f>SUM(E16:E31)</f>
        <v>178765.85</v>
      </c>
    </row>
    <row r="34" spans="1:5" x14ac:dyDescent="0.3">
      <c r="A34" s="3"/>
      <c r="B34" s="18"/>
      <c r="C34" s="2"/>
      <c r="D34" s="18"/>
      <c r="E34" s="12"/>
    </row>
    <row r="35" spans="1:5" x14ac:dyDescent="0.3">
      <c r="A35" t="s">
        <v>16</v>
      </c>
      <c r="B35" s="12">
        <f>SUM(B14-B33)</f>
        <v>234</v>
      </c>
      <c r="C35" s="8">
        <f>SUM(C14-C33)</f>
        <v>30571</v>
      </c>
      <c r="D35" s="12">
        <f>SUM(D14-D33)</f>
        <v>203.57000000000698</v>
      </c>
      <c r="E35" s="12">
        <f>SUM(E14-E33)</f>
        <v>22590.989999999991</v>
      </c>
    </row>
    <row r="36" spans="1:5" x14ac:dyDescent="0.3">
      <c r="A36" s="10"/>
    </row>
  </sheetData>
  <mergeCells count="1">
    <mergeCell ref="A1:E1"/>
  </mergeCells>
  <phoneticPr fontId="5" type="noConversion"/>
  <pageMargins left="0.7" right="0.7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Seong Kim</dc:creator>
  <cp:lastModifiedBy>Chung Kim</cp:lastModifiedBy>
  <cp:lastPrinted>2018-07-19T12:38:27Z</cp:lastPrinted>
  <dcterms:created xsi:type="dcterms:W3CDTF">2018-07-18T20:07:51Z</dcterms:created>
  <dcterms:modified xsi:type="dcterms:W3CDTF">2022-09-22T00:57:55Z</dcterms:modified>
</cp:coreProperties>
</file>